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activeTab="0"/>
  </bookViews>
  <sheets>
    <sheet name="List1" sheetId="1" r:id="rId1"/>
  </sheets>
  <definedNames>
    <definedName name="_xlnm.Print_Area" localSheetId="0">'List1'!$A$1:$F$68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<sst xmlns="http://schemas.openxmlformats.org/spreadsheetml/2006/main" count="79" uniqueCount="67">
  <si>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</t>
  </si>
  <si>
    <t>Položka</t>
  </si>
  <si>
    <t>Rozpočet</t>
  </si>
  <si>
    <t xml:space="preserve">Skutečnost </t>
  </si>
  <si>
    <t>Rozdíl</t>
  </si>
  <si>
    <t>schválený</t>
  </si>
  <si>
    <t>upravený</t>
  </si>
  <si>
    <t>(Skut. - uprav.)</t>
  </si>
  <si>
    <t>Příjmy celkem:</t>
  </si>
  <si>
    <t>třída 1 - daňové příjmy</t>
  </si>
  <si>
    <t>třída 2 - nedaňové příjmy</t>
  </si>
  <si>
    <t>třída 3 - kapitálové příjmy</t>
  </si>
  <si>
    <t>třída 4 - přijaté dotace</t>
  </si>
  <si>
    <t>Výdaje celkem:</t>
  </si>
  <si>
    <t>třída 5 - běžné (provozní) výdaje</t>
  </si>
  <si>
    <t>třída 6 - kapitálové výdaje</t>
  </si>
  <si>
    <t>splátky úvěrů</t>
  </si>
  <si>
    <t>Rozdíl příjmů a výdajů</t>
  </si>
  <si>
    <t>Název účtu</t>
  </si>
  <si>
    <t>Změna stavu</t>
  </si>
  <si>
    <t>Běžný účet u KB</t>
  </si>
  <si>
    <t>Běžný účet u ČS</t>
  </si>
  <si>
    <t>Celkem běžné účty</t>
  </si>
  <si>
    <t>Celkem peněžní fondy</t>
  </si>
  <si>
    <t>CELKEM ÚČTY OBCE</t>
  </si>
  <si>
    <t>% čerpání</t>
  </si>
  <si>
    <t>upr.rozp.</t>
  </si>
  <si>
    <t>Speciální BÚ u ČS (spl.úvěrů)</t>
  </si>
  <si>
    <t>saldo oprav.pol. k peněž.oper.</t>
  </si>
  <si>
    <t>Fond rozvoje bydlení II (KB)</t>
  </si>
  <si>
    <t>Sociální fond (ČS)</t>
  </si>
  <si>
    <t>Fond bydlení obce Rapotín (ČS)</t>
  </si>
  <si>
    <t>x</t>
  </si>
  <si>
    <t>Přehled o jednotlivých bankovních účtech obce</t>
  </si>
  <si>
    <t xml:space="preserve">   (§ 17 zákona č. 250/2000 Sb., o rozpočtových pravidlech územních rozpočtů, ve znění platných předpisů)</t>
  </si>
  <si>
    <t>HČ obce</t>
  </si>
  <si>
    <t>Náklady celkem v Kč</t>
  </si>
  <si>
    <t>Výnosy celkem v Kč</t>
  </si>
  <si>
    <t>HV v KČ (+ zisk, - ztráta)</t>
  </si>
  <si>
    <t xml:space="preserve">      starosta obce</t>
  </si>
  <si>
    <t>Speciální BÚ u ČS (ZŠ hřiště NF)</t>
  </si>
  <si>
    <t>Speciální účet u ČNB (SFDI)</t>
  </si>
  <si>
    <t>Vyhotovila: Csölleová B.</t>
  </si>
  <si>
    <t>Speciální účet u ČNB - dotace</t>
  </si>
  <si>
    <t>HČ SOÚD</t>
  </si>
  <si>
    <t>RAPOS, s.r.o.</t>
  </si>
  <si>
    <t>Svazek obcí Údolí Desné</t>
  </si>
  <si>
    <t>Příjmy</t>
  </si>
  <si>
    <t>Výdaje</t>
  </si>
  <si>
    <t>Stav BÚ</t>
  </si>
  <si>
    <t xml:space="preserve">  Mgr. Bohuslav Hudec</t>
  </si>
  <si>
    <t>Speciál.BÚ u ČNB (PBPO)</t>
  </si>
  <si>
    <t>přijaté půjčené prostředky</t>
  </si>
  <si>
    <t xml:space="preserve">    Ing. Markéta Csölleová</t>
  </si>
  <si>
    <t xml:space="preserve">    I. místostarostka obce</t>
  </si>
  <si>
    <t xml:space="preserve">   Vítězslav Hofer</t>
  </si>
  <si>
    <t xml:space="preserve">   II. místostatosta obce</t>
  </si>
  <si>
    <t>KD, s.r.o.</t>
  </si>
  <si>
    <t>Výsledek Hospodářské činnosti (HČ) obce, Svazku obcí údolí Desné (SOÚD),</t>
  </si>
  <si>
    <t xml:space="preserve">                                   Závěrečný účet obce Rapotín za rok 2021       </t>
  </si>
  <si>
    <r>
      <t xml:space="preserve">Údaje o plnění příjmů a výdajů obce za rok 2021 </t>
    </r>
    <r>
      <rPr>
        <b/>
        <i/>
        <sz val="10"/>
        <rFont val="Arial CE"/>
        <family val="0"/>
      </rPr>
      <t>(po konsolidaci včetně fondů bydlení)</t>
    </r>
  </si>
  <si>
    <t>K 1.1.2021</t>
  </si>
  <si>
    <t>K 31.12.2021</t>
  </si>
  <si>
    <t>Závěrečný účet obce Rapotín byl schválen ZO dne , pod bodem , Usnesení č. .</t>
  </si>
  <si>
    <t>RAPOS Rapotín, s.r.o. a KD, s.r.o. za rok 2021:</t>
  </si>
  <si>
    <t>Stav běžných účtů k 31.12.2021:</t>
  </si>
  <si>
    <t>V Rapotíně dne: 30.5.2022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</si>
</sst>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4" fillId="0" borderId="26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3" fillId="0" borderId="34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3" fillId="0" borderId="27" xfId="0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26" xfId="0" applyNumberFormat="1" applyFont="1" applyBorder="1" applyAlignment="1">
      <alignment/>
    </xf>
    <xf numFmtId="10" fontId="4" fillId="0" borderId="2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20" xfId="0" applyNumberForma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34">
      <selection activeCell="B62" sqref="B62"/>
    </sheetView>
  </sheetViews>
  <sheetFormatPr defaultColWidth="9.00390625" defaultRowHeight="12.75"/>
  <cols>
    <col min="1" max="1" width="28.375" style="0" customWidth="1"/>
    <col min="2" max="2" width="13.125" style="0" customWidth="1"/>
    <col min="3" max="4" width="13.75390625" style="0" customWidth="1"/>
    <col min="5" max="5" width="13.125" style="0" customWidth="1"/>
    <col min="6" max="6" width="8.875" style="0" customWidth="1"/>
  </cols>
  <sheetData>
    <row r="1" spans="1:6" ht="15" customHeight="1">
      <c r="A1" s="56" t="s">
        <v>59</v>
      </c>
      <c r="B1" s="56"/>
      <c r="C1" s="56"/>
      <c r="D1" s="56"/>
      <c r="E1" s="56"/>
      <c r="F1" s="56"/>
    </row>
    <row r="2" ht="12.75" customHeight="1">
      <c r="A2" t="s">
        <v>34</v>
      </c>
    </row>
    <row r="3" ht="6.75" customHeight="1"/>
    <row r="4" spans="1:5" ht="15.75">
      <c r="A4" s="1" t="s">
        <v>60</v>
      </c>
      <c r="B4" s="1"/>
      <c r="C4" s="1"/>
      <c r="D4" s="1"/>
      <c r="E4" s="2"/>
    </row>
    <row r="5" ht="6" customHeight="1" thickBot="1"/>
    <row r="6" spans="1:6" ht="12.75">
      <c r="A6" s="3" t="s">
        <v>1</v>
      </c>
      <c r="B6" s="4" t="s">
        <v>2</v>
      </c>
      <c r="C6" s="5" t="s">
        <v>2</v>
      </c>
      <c r="D6" s="6" t="s">
        <v>3</v>
      </c>
      <c r="E6" s="3" t="s">
        <v>4</v>
      </c>
      <c r="F6" s="50" t="s">
        <v>25</v>
      </c>
    </row>
    <row r="7" spans="1:6" ht="13.5" thickBot="1">
      <c r="A7" s="7"/>
      <c r="B7" s="8" t="s">
        <v>5</v>
      </c>
      <c r="C7" s="9" t="s">
        <v>6</v>
      </c>
      <c r="D7" s="10">
        <v>2021</v>
      </c>
      <c r="E7" s="11" t="s">
        <v>7</v>
      </c>
      <c r="F7" s="7" t="s">
        <v>26</v>
      </c>
    </row>
    <row r="8" spans="1:6" ht="6" customHeight="1">
      <c r="A8" s="12"/>
      <c r="B8" s="13"/>
      <c r="C8" s="14"/>
      <c r="D8" s="15"/>
      <c r="E8" s="12"/>
      <c r="F8" s="12"/>
    </row>
    <row r="9" spans="1:6" ht="12.75">
      <c r="A9" s="16" t="s">
        <v>8</v>
      </c>
      <c r="B9" s="17">
        <f>SUM(B11:B15)</f>
        <v>143880000</v>
      </c>
      <c r="C9" s="62">
        <f>SUM(C11:C15)</f>
        <v>152058807.95</v>
      </c>
      <c r="D9" s="18">
        <f>SUM(D11:D15)</f>
        <v>153435868.99</v>
      </c>
      <c r="E9" s="19">
        <f>D9-C9</f>
        <v>1377061.0400000215</v>
      </c>
      <c r="F9" s="53">
        <f>D9/C9</f>
        <v>1.0090561083475864</v>
      </c>
    </row>
    <row r="10" spans="1:6" ht="4.5" customHeight="1">
      <c r="A10" s="12"/>
      <c r="B10" s="20"/>
      <c r="C10" s="21"/>
      <c r="D10" s="22"/>
      <c r="E10" s="12"/>
      <c r="F10" s="51" t="s">
        <v>0</v>
      </c>
    </row>
    <row r="11" spans="1:6" ht="12.75">
      <c r="A11" s="12" t="s">
        <v>9</v>
      </c>
      <c r="B11" s="20">
        <v>51503000</v>
      </c>
      <c r="C11" s="61">
        <v>62940830</v>
      </c>
      <c r="D11" s="22">
        <v>63945173.99</v>
      </c>
      <c r="E11" s="23">
        <f aca="true" t="shared" si="0" ref="E11:E22">D11-C11</f>
        <v>1004343.9900000021</v>
      </c>
      <c r="F11" s="51">
        <f aca="true" t="shared" si="1" ref="F11:F21">D11/C11</f>
        <v>1.0159569549686587</v>
      </c>
    </row>
    <row r="12" spans="1:6" ht="12.75">
      <c r="A12" s="12" t="s">
        <v>10</v>
      </c>
      <c r="B12" s="20">
        <v>965000</v>
      </c>
      <c r="C12" s="61">
        <v>5590667</v>
      </c>
      <c r="D12" s="22">
        <v>5835443.73</v>
      </c>
      <c r="E12" s="23">
        <f t="shared" si="0"/>
        <v>244776.73000000045</v>
      </c>
      <c r="F12" s="51">
        <f t="shared" si="1"/>
        <v>1.0437830995836455</v>
      </c>
    </row>
    <row r="13" spans="1:6" ht="12.75">
      <c r="A13" s="12" t="s">
        <v>11</v>
      </c>
      <c r="B13" s="20">
        <v>6954000</v>
      </c>
      <c r="C13" s="61">
        <v>4529016.53</v>
      </c>
      <c r="D13" s="22">
        <v>4529331.53</v>
      </c>
      <c r="E13" s="23">
        <f t="shared" si="0"/>
        <v>315</v>
      </c>
      <c r="F13" s="51">
        <f t="shared" si="1"/>
        <v>1.0000695515235842</v>
      </c>
    </row>
    <row r="14" spans="1:6" ht="12.75">
      <c r="A14" s="12" t="s">
        <v>12</v>
      </c>
      <c r="B14" s="20">
        <v>84458000</v>
      </c>
      <c r="C14" s="61">
        <v>78998294.42</v>
      </c>
      <c r="D14" s="22">
        <v>79125919.74</v>
      </c>
      <c r="E14" s="23">
        <f t="shared" si="0"/>
        <v>127625.31999999285</v>
      </c>
      <c r="F14" s="51">
        <f t="shared" si="1"/>
        <v>1.0016155452587554</v>
      </c>
    </row>
    <row r="15" spans="1:6" ht="12.75">
      <c r="A15" s="12" t="s">
        <v>52</v>
      </c>
      <c r="B15" s="20">
        <v>0</v>
      </c>
      <c r="C15" s="21">
        <v>0</v>
      </c>
      <c r="D15" s="22">
        <v>0</v>
      </c>
      <c r="E15" s="23">
        <f t="shared" si="0"/>
        <v>0</v>
      </c>
      <c r="F15" s="51">
        <v>0</v>
      </c>
    </row>
    <row r="16" spans="1:6" ht="4.5" customHeight="1">
      <c r="A16" s="24"/>
      <c r="B16" s="25"/>
      <c r="C16" s="26"/>
      <c r="D16" s="27"/>
      <c r="E16" s="23" t="s">
        <v>0</v>
      </c>
      <c r="F16" s="51" t="s">
        <v>0</v>
      </c>
    </row>
    <row r="17" spans="1:6" ht="12.75">
      <c r="A17" s="16" t="s">
        <v>13</v>
      </c>
      <c r="B17" s="17">
        <f>SUM(B19:B23)</f>
        <v>149163000</v>
      </c>
      <c r="C17" s="62">
        <f>SUM(C19:C23)</f>
        <v>160873715.73000002</v>
      </c>
      <c r="D17" s="18">
        <f>SUM(D19:D23)</f>
        <v>154813562.48</v>
      </c>
      <c r="E17" s="28">
        <f t="shared" si="0"/>
        <v>-6060153.25000003</v>
      </c>
      <c r="F17" s="54">
        <f t="shared" si="1"/>
        <v>0.9623297490052943</v>
      </c>
    </row>
    <row r="18" spans="1:6" ht="4.5" customHeight="1">
      <c r="A18" s="12"/>
      <c r="B18" s="20"/>
      <c r="C18" s="21"/>
      <c r="D18" s="22"/>
      <c r="E18" s="23" t="s">
        <v>0</v>
      </c>
      <c r="F18" s="51" t="s">
        <v>0</v>
      </c>
    </row>
    <row r="19" spans="1:6" ht="12.75">
      <c r="A19" s="12" t="s">
        <v>14</v>
      </c>
      <c r="B19" s="20">
        <v>30831000</v>
      </c>
      <c r="C19" s="61">
        <v>48255858</v>
      </c>
      <c r="D19" s="22">
        <v>42732602.96</v>
      </c>
      <c r="E19" s="23">
        <f t="shared" si="0"/>
        <v>-5523255.039999999</v>
      </c>
      <c r="F19" s="51">
        <f t="shared" si="1"/>
        <v>0.8855422891869419</v>
      </c>
    </row>
    <row r="20" spans="1:6" ht="12.75">
      <c r="A20" s="12" t="s">
        <v>15</v>
      </c>
      <c r="B20" s="20">
        <v>118013000</v>
      </c>
      <c r="C20" s="61">
        <v>112298857.73</v>
      </c>
      <c r="D20" s="22">
        <v>111755044.52</v>
      </c>
      <c r="E20" s="23">
        <f t="shared" si="0"/>
        <v>-543813.2100000083</v>
      </c>
      <c r="F20" s="51">
        <f t="shared" si="1"/>
        <v>0.9951574466473426</v>
      </c>
    </row>
    <row r="21" spans="1:6" ht="12.75">
      <c r="A21" s="12" t="s">
        <v>16</v>
      </c>
      <c r="B21" s="20">
        <v>319000</v>
      </c>
      <c r="C21" s="61">
        <v>319000</v>
      </c>
      <c r="D21" s="22">
        <v>319200</v>
      </c>
      <c r="E21" s="23">
        <f t="shared" si="0"/>
        <v>200</v>
      </c>
      <c r="F21" s="51">
        <f t="shared" si="1"/>
        <v>1.0006269592476489</v>
      </c>
    </row>
    <row r="22" spans="1:6" ht="12.75">
      <c r="A22" s="12" t="s">
        <v>28</v>
      </c>
      <c r="B22" s="20">
        <v>0</v>
      </c>
      <c r="C22" s="21">
        <v>0</v>
      </c>
      <c r="D22" s="22">
        <v>6715</v>
      </c>
      <c r="E22" s="23">
        <f t="shared" si="0"/>
        <v>6715</v>
      </c>
      <c r="F22" s="51"/>
    </row>
    <row r="23" spans="1:6" ht="4.5" customHeight="1">
      <c r="A23" s="24" t="s">
        <v>0</v>
      </c>
      <c r="B23" s="25" t="s">
        <v>0</v>
      </c>
      <c r="C23" s="26" t="s">
        <v>0</v>
      </c>
      <c r="D23" s="27"/>
      <c r="E23" s="29" t="s">
        <v>0</v>
      </c>
      <c r="F23" s="52" t="s">
        <v>0</v>
      </c>
    </row>
    <row r="24" spans="1:6" ht="13.5" thickBot="1">
      <c r="A24" s="30" t="s">
        <v>17</v>
      </c>
      <c r="B24" s="31">
        <f>B9-B17</f>
        <v>-5283000</v>
      </c>
      <c r="C24" s="63">
        <f>C9-C17</f>
        <v>-8814907.780000031</v>
      </c>
      <c r="D24" s="32">
        <f>D9-D17</f>
        <v>-1377693.4899999797</v>
      </c>
      <c r="E24" s="32">
        <f>E9-E17</f>
        <v>7437214.290000051</v>
      </c>
      <c r="F24" s="55" t="s">
        <v>32</v>
      </c>
    </row>
    <row r="25" ht="10.5" customHeight="1"/>
    <row r="26" spans="1:4" ht="15.75">
      <c r="A26" s="1" t="s">
        <v>33</v>
      </c>
      <c r="B26" s="1"/>
      <c r="C26" s="1"/>
      <c r="D26" s="2"/>
    </row>
    <row r="27" ht="6" customHeight="1" thickBot="1"/>
    <row r="28" spans="1:4" ht="13.5" thickBot="1">
      <c r="A28" s="33" t="s">
        <v>18</v>
      </c>
      <c r="B28" s="34" t="s">
        <v>61</v>
      </c>
      <c r="C28" s="35" t="s">
        <v>62</v>
      </c>
      <c r="D28" s="36" t="s">
        <v>19</v>
      </c>
    </row>
    <row r="29" spans="1:4" ht="12.75">
      <c r="A29" s="12" t="s">
        <v>20</v>
      </c>
      <c r="B29" s="37">
        <v>7691784.97</v>
      </c>
      <c r="C29" s="37">
        <v>29269482.72</v>
      </c>
      <c r="D29" s="38">
        <f aca="true" t="shared" si="2" ref="D29:D35">C29-B29</f>
        <v>21577697.75</v>
      </c>
    </row>
    <row r="30" spans="1:4" ht="12.75">
      <c r="A30" s="12" t="s">
        <v>27</v>
      </c>
      <c r="B30" s="37">
        <v>95920.23</v>
      </c>
      <c r="C30" s="37">
        <v>0</v>
      </c>
      <c r="D30" s="38">
        <f t="shared" si="2"/>
        <v>-95920.23</v>
      </c>
    </row>
    <row r="31" spans="1:4" ht="12.75">
      <c r="A31" s="12" t="s">
        <v>51</v>
      </c>
      <c r="B31" s="37">
        <v>23537166.87</v>
      </c>
      <c r="C31" s="37">
        <v>46.31</v>
      </c>
      <c r="D31" s="38">
        <f t="shared" si="2"/>
        <v>-23537120.560000002</v>
      </c>
    </row>
    <row r="32" spans="1:4" ht="12.75">
      <c r="A32" s="12" t="s">
        <v>40</v>
      </c>
      <c r="B32" s="37">
        <v>530256.23</v>
      </c>
      <c r="C32" s="37">
        <v>335.05</v>
      </c>
      <c r="D32" s="38">
        <f t="shared" si="2"/>
        <v>-529921.1799999999</v>
      </c>
    </row>
    <row r="33" spans="1:4" ht="12.75">
      <c r="A33" s="12" t="s">
        <v>41</v>
      </c>
      <c r="B33" s="37">
        <v>457.65</v>
      </c>
      <c r="C33" s="37">
        <v>0</v>
      </c>
      <c r="D33" s="38">
        <f t="shared" si="2"/>
        <v>-457.65</v>
      </c>
    </row>
    <row r="34" spans="1:4" ht="12.75">
      <c r="A34" s="12" t="s">
        <v>21</v>
      </c>
      <c r="B34" s="37">
        <v>2235743.85</v>
      </c>
      <c r="C34" s="37">
        <v>6699.01</v>
      </c>
      <c r="D34" s="38">
        <f t="shared" si="2"/>
        <v>-2229044.8400000003</v>
      </c>
    </row>
    <row r="35" spans="1:4" ht="12.75">
      <c r="A35" s="12" t="s">
        <v>43</v>
      </c>
      <c r="B35" s="37">
        <v>1206740.8</v>
      </c>
      <c r="C35" s="37">
        <v>5000064.15</v>
      </c>
      <c r="D35" s="38">
        <f t="shared" si="2"/>
        <v>3793323.3500000006</v>
      </c>
    </row>
    <row r="36" spans="1:4" ht="12.75">
      <c r="A36" s="39" t="s">
        <v>22</v>
      </c>
      <c r="B36" s="40">
        <f>SUM(B29:B35)</f>
        <v>35298070.599999994</v>
      </c>
      <c r="C36" s="40">
        <f>SUM(C29:C35)</f>
        <v>34276627.24</v>
      </c>
      <c r="D36" s="41">
        <f>SUM(D29:D35)</f>
        <v>-1021443.3600000022</v>
      </c>
    </row>
    <row r="37" spans="1:4" ht="12.75">
      <c r="A37" s="12" t="s">
        <v>30</v>
      </c>
      <c r="B37" s="37">
        <v>137915.21</v>
      </c>
      <c r="C37" s="37">
        <v>9261.75</v>
      </c>
      <c r="D37" s="38">
        <f>C37-B37</f>
        <v>-128653.45999999999</v>
      </c>
    </row>
    <row r="38" spans="1:4" ht="12.75">
      <c r="A38" s="12" t="s">
        <v>31</v>
      </c>
      <c r="B38" s="37">
        <v>172005.02</v>
      </c>
      <c r="C38" s="37">
        <v>28256.35</v>
      </c>
      <c r="D38" s="38">
        <f>C38-B38</f>
        <v>-143748.66999999998</v>
      </c>
    </row>
    <row r="39" spans="1:4" ht="12.75">
      <c r="A39" s="12" t="s">
        <v>29</v>
      </c>
      <c r="B39" s="37">
        <v>0</v>
      </c>
      <c r="C39" s="37">
        <v>0</v>
      </c>
      <c r="D39" s="38">
        <f>C39-B39</f>
        <v>0</v>
      </c>
    </row>
    <row r="40" spans="1:4" ht="13.5" thickBot="1">
      <c r="A40" s="42" t="s">
        <v>23</v>
      </c>
      <c r="B40" s="43">
        <f>SUM(B37:B39)</f>
        <v>309920.23</v>
      </c>
      <c r="C40" s="43">
        <f>SUM(C37:C39)</f>
        <v>37518.1</v>
      </c>
      <c r="D40" s="44">
        <f>SUM(D37:D39)</f>
        <v>-272402.13</v>
      </c>
    </row>
    <row r="41" spans="1:4" ht="13.5" thickBot="1">
      <c r="A41" s="45" t="s">
        <v>24</v>
      </c>
      <c r="B41" s="46">
        <f>B36+B40</f>
        <v>35607990.82999999</v>
      </c>
      <c r="C41" s="46">
        <f>C36+C40</f>
        <v>34314145.34</v>
      </c>
      <c r="D41" s="47">
        <f>D36+D40</f>
        <v>-1293845.490000002</v>
      </c>
    </row>
    <row r="42" spans="1:4" ht="6" customHeight="1">
      <c r="A42" s="48"/>
      <c r="B42" s="49"/>
      <c r="C42" s="49"/>
      <c r="D42" s="49"/>
    </row>
    <row r="43" spans="1:4" ht="12.75">
      <c r="A43" s="48" t="s">
        <v>63</v>
      </c>
      <c r="B43" s="49"/>
      <c r="C43" s="49"/>
      <c r="D43" s="49"/>
    </row>
    <row r="44" spans="1:4" ht="9" customHeight="1">
      <c r="A44" s="48"/>
      <c r="B44" s="49"/>
      <c r="C44" s="49"/>
      <c r="D44" s="49"/>
    </row>
    <row r="45" spans="1:4" ht="12.75">
      <c r="A45" s="57" t="s">
        <v>58</v>
      </c>
      <c r="B45" s="57"/>
      <c r="C45" s="57"/>
      <c r="D45" s="57"/>
    </row>
    <row r="46" spans="1:4" ht="12.75">
      <c r="A46" s="57" t="s">
        <v>64</v>
      </c>
      <c r="B46" s="57"/>
      <c r="C46" s="57"/>
      <c r="D46" s="57"/>
    </row>
    <row r="47" spans="1:5" s="75" customFormat="1" ht="12.75">
      <c r="A47" s="73"/>
      <c r="B47" s="69" t="s">
        <v>35</v>
      </c>
      <c r="C47" s="69" t="s">
        <v>44</v>
      </c>
      <c r="D47" s="69" t="s">
        <v>45</v>
      </c>
      <c r="E47" s="74" t="s">
        <v>57</v>
      </c>
    </row>
    <row r="48" spans="1:5" ht="12.75">
      <c r="A48" s="58" t="s">
        <v>36</v>
      </c>
      <c r="B48" s="66">
        <v>22045493.05</v>
      </c>
      <c r="C48" s="66">
        <v>21523512.99</v>
      </c>
      <c r="D48" s="66">
        <v>15781821.02</v>
      </c>
      <c r="E48" s="71">
        <v>970842</v>
      </c>
    </row>
    <row r="49" spans="1:5" ht="12.75">
      <c r="A49" s="58" t="s">
        <v>37</v>
      </c>
      <c r="B49" s="66">
        <v>23138761.95</v>
      </c>
      <c r="C49" s="66">
        <v>21235397.11</v>
      </c>
      <c r="D49" s="66">
        <v>16005295.06</v>
      </c>
      <c r="E49" s="71">
        <v>726785</v>
      </c>
    </row>
    <row r="50" spans="1:5" ht="12.75">
      <c r="A50" s="57" t="s">
        <v>38</v>
      </c>
      <c r="B50" s="67">
        <f>B49-B48</f>
        <v>1093268.8999999985</v>
      </c>
      <c r="C50" s="67">
        <f>C49-C48</f>
        <v>-288115.87999999896</v>
      </c>
      <c r="D50" s="67">
        <f>D49-D48</f>
        <v>223474.04000000097</v>
      </c>
      <c r="E50" s="67">
        <f>E49-E48</f>
        <v>-244057</v>
      </c>
    </row>
    <row r="51" spans="1:4" ht="6.75" customHeight="1">
      <c r="A51" s="57"/>
      <c r="B51" s="60"/>
      <c r="C51" s="67"/>
      <c r="D51" s="67"/>
    </row>
    <row r="52" spans="1:5" ht="12.75">
      <c r="A52" s="57" t="s">
        <v>65</v>
      </c>
      <c r="B52" s="60"/>
      <c r="C52" s="67"/>
      <c r="D52" s="67">
        <v>1063235</v>
      </c>
      <c r="E52" s="72">
        <v>563909</v>
      </c>
    </row>
    <row r="53" spans="1:4" ht="12.75">
      <c r="A53" s="57"/>
      <c r="B53" s="58"/>
      <c r="C53" s="59"/>
      <c r="D53" s="60"/>
    </row>
    <row r="54" spans="1:4" ht="12.75">
      <c r="A54" s="57" t="s">
        <v>46</v>
      </c>
      <c r="B54" s="64" t="s">
        <v>47</v>
      </c>
      <c r="C54" s="66">
        <v>46603256.62</v>
      </c>
      <c r="D54" s="60"/>
    </row>
    <row r="55" spans="1:4" ht="12.75">
      <c r="A55" s="57"/>
      <c r="B55" s="64" t="s">
        <v>48</v>
      </c>
      <c r="C55" s="66">
        <v>48578799.3</v>
      </c>
      <c r="D55" s="60"/>
    </row>
    <row r="56" spans="1:4" ht="12.75">
      <c r="A56" s="57"/>
      <c r="B56" s="65" t="s">
        <v>4</v>
      </c>
      <c r="C56" s="70">
        <f>C54-C55</f>
        <v>-1975542.6799999997</v>
      </c>
      <c r="D56" s="60"/>
    </row>
    <row r="57" spans="1:4" ht="12.75">
      <c r="A57" s="57"/>
      <c r="B57" s="64" t="s">
        <v>49</v>
      </c>
      <c r="C57" s="66">
        <v>17930741.57</v>
      </c>
      <c r="D57" s="60"/>
    </row>
    <row r="58" spans="1:4" ht="12.75">
      <c r="A58" s="57"/>
      <c r="B58" s="64"/>
      <c r="C58" s="59"/>
      <c r="D58" s="60"/>
    </row>
    <row r="59" spans="1:2" ht="12.75">
      <c r="A59" t="s">
        <v>66</v>
      </c>
      <c r="B59" t="s">
        <v>0</v>
      </c>
    </row>
    <row r="60" ht="12.75">
      <c r="A60" t="s">
        <v>42</v>
      </c>
    </row>
    <row r="63" spans="1:3" ht="12.75">
      <c r="A63" t="s">
        <v>50</v>
      </c>
      <c r="C63" t="s">
        <v>53</v>
      </c>
    </row>
    <row r="64" spans="1:3" ht="14.25" customHeight="1">
      <c r="A64" t="s">
        <v>39</v>
      </c>
      <c r="C64" t="s">
        <v>54</v>
      </c>
    </row>
    <row r="66" ht="12.75">
      <c r="C66" t="s">
        <v>55</v>
      </c>
    </row>
    <row r="67" ht="12.75">
      <c r="C67" t="s">
        <v>56</v>
      </c>
    </row>
    <row r="68" ht="12.75">
      <c r="A68" s="64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68"/>
    </row>
    <row r="78" ht="12.75">
      <c r="A78" s="68"/>
    </row>
    <row r="79" ht="12.75">
      <c r="A79" s="68"/>
    </row>
    <row r="80" ht="12.75">
      <c r="A80" s="68"/>
    </row>
    <row r="81" ht="12.75">
      <c r="A81" s="68"/>
    </row>
    <row r="82" ht="12.75">
      <c r="A82" s="68"/>
    </row>
    <row r="83" ht="12.75">
      <c r="A83" s="68"/>
    </row>
    <row r="84" ht="12.75">
      <c r="A84" s="68"/>
    </row>
    <row r="85" ht="12.75">
      <c r="A85" s="68"/>
    </row>
    <row r="86" ht="12.75">
      <c r="A86" s="68"/>
    </row>
    <row r="87" ht="12.75">
      <c r="A87" s="68"/>
    </row>
    <row r="88" ht="12.75">
      <c r="A88" s="68"/>
    </row>
    <row r="89" ht="12.75">
      <c r="A89" s="68"/>
    </row>
    <row r="90" ht="12.75">
      <c r="A90" s="68"/>
    </row>
    <row r="91" ht="12.75">
      <c r="A91" s="68"/>
    </row>
    <row r="92" ht="12.75">
      <c r="A92" s="68"/>
    </row>
    <row r="93" ht="12.75">
      <c r="A93" s="68"/>
    </row>
    <row r="94" ht="12.75">
      <c r="A94" s="68"/>
    </row>
    <row r="95" ht="12.75">
      <c r="A95" s="68"/>
    </row>
    <row r="96" ht="12.75">
      <c r="A96" s="68"/>
    </row>
    <row r="97" ht="12.75">
      <c r="A97" s="68"/>
    </row>
    <row r="98" ht="12.75">
      <c r="A98" s="68"/>
    </row>
    <row r="99" ht="12.75">
      <c r="A99" s="68"/>
    </row>
    <row r="100" ht="12.75">
      <c r="A100" s="68"/>
    </row>
    <row r="101" ht="12.75">
      <c r="A101" s="68"/>
    </row>
    <row r="102" ht="12.75">
      <c r="A102" s="68"/>
    </row>
    <row r="103" ht="12.75">
      <c r="A103" s="68"/>
    </row>
    <row r="104" ht="12.75">
      <c r="A104" s="68"/>
    </row>
    <row r="105" ht="12.75">
      <c r="A105" s="68"/>
    </row>
    <row r="106" ht="12.75">
      <c r="A106" s="68"/>
    </row>
    <row r="107" ht="12.75">
      <c r="A107" s="68"/>
    </row>
    <row r="108" ht="12.75">
      <c r="A108" s="68"/>
    </row>
    <row r="109" ht="12.75">
      <c r="A109" s="68"/>
    </row>
    <row r="110" ht="12.75">
      <c r="A110" s="68"/>
    </row>
    <row r="111" ht="12.75">
      <c r="A111" s="68"/>
    </row>
    <row r="112" ht="12.75">
      <c r="A112" s="68"/>
    </row>
  </sheetData>
  <sheetProtection/>
  <printOptions horizontalCentered="1"/>
  <pageMargins left="0.7874015748031497" right="0.3937007874015748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Nedělník</dc:creator>
  <cp:keywords/>
  <dc:description/>
  <cp:lastModifiedBy>Blanka Csölleová</cp:lastModifiedBy>
  <cp:lastPrinted>2022-05-30T06:49:17Z</cp:lastPrinted>
  <dcterms:created xsi:type="dcterms:W3CDTF">2003-10-16T12:09:23Z</dcterms:created>
  <dcterms:modified xsi:type="dcterms:W3CDTF">2022-05-30T06:49:21Z</dcterms:modified>
  <cp:category/>
  <cp:version/>
  <cp:contentType/>
  <cp:contentStatus/>
</cp:coreProperties>
</file>